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K15" i="1"/>
  <c r="L15" i="1"/>
  <c r="M15" i="1"/>
  <c r="O15" i="1"/>
  <c r="J14" i="1"/>
  <c r="I14" i="1"/>
  <c r="H14" i="1"/>
  <c r="G14" i="1"/>
  <c r="F14" i="1"/>
  <c r="L14" i="1" s="1"/>
  <c r="E14" i="1"/>
  <c r="K14" i="1" s="1"/>
  <c r="J12" i="1" l="1"/>
  <c r="I12" i="1"/>
  <c r="H12" i="1"/>
  <c r="G12" i="1"/>
  <c r="F12" i="1"/>
  <c r="E12" i="1"/>
  <c r="L12" i="1" l="1"/>
  <c r="K12" i="1"/>
</calcChain>
</file>

<file path=xl/sharedStrings.xml><?xml version="1.0" encoding="utf-8"?>
<sst xmlns="http://schemas.openxmlformats.org/spreadsheetml/2006/main" count="43" uniqueCount="33">
  <si>
    <t>Сезон: осень-зима</t>
  </si>
  <si>
    <t>№ рец.</t>
  </si>
  <si>
    <t>Наименование блюда</t>
  </si>
  <si>
    <t>Выход,гр.</t>
  </si>
  <si>
    <t>Пищевые вещества.</t>
  </si>
  <si>
    <t>Энергетическая ценность (ккал)</t>
  </si>
  <si>
    <t>Витамин С, мг</t>
  </si>
  <si>
    <t>Белки,гр.</t>
  </si>
  <si>
    <t>Жиры,гр.</t>
  </si>
  <si>
    <t>Углеводы,гр.</t>
  </si>
  <si>
    <t>7-11 лет</t>
  </si>
  <si>
    <t>12-18 лет</t>
  </si>
  <si>
    <t>ОБЕД</t>
  </si>
  <si>
    <t>Хлеб ржаной</t>
  </si>
  <si>
    <t>Хлеб пшеничный</t>
  </si>
  <si>
    <t>ИТОГО  ОБЕД:</t>
  </si>
  <si>
    <t>цена</t>
  </si>
  <si>
    <t>Возрастная категория: (7-11 лет)/(12-18 лет)</t>
  </si>
  <si>
    <t>251/2013</t>
  </si>
  <si>
    <t>Компот из свежих яблок</t>
  </si>
  <si>
    <t>200/10</t>
  </si>
  <si>
    <t>День недели: 14.03.2024</t>
  </si>
  <si>
    <t>129/1994</t>
  </si>
  <si>
    <t>Рассольник "Ленинградский" со сметаной</t>
  </si>
  <si>
    <t>250/10</t>
  </si>
  <si>
    <t>474/97</t>
  </si>
  <si>
    <t>Котлеты "Особые"</t>
  </si>
  <si>
    <t>482/1994</t>
  </si>
  <si>
    <t>Капуста тушеная</t>
  </si>
  <si>
    <t>628/1994</t>
  </si>
  <si>
    <t>Чай с сахаром</t>
  </si>
  <si>
    <t>291/2013г</t>
  </si>
  <si>
    <t>Булочка ванильная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</si>
</sst>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0" fontId="0" fillId="0" borderId="0" xfId="0" applyBorder="1"/>
    <xf numFmtId="0" fontId="2" fillId="0" borderId="1" xfId="0" applyFont="1" applyBorder="1"/>
    <xf numFmtId="0" fontId="1" fillId="0" borderId="0" xfId="0" applyFont="1" applyBorder="1"/>
    <xf numFmtId="0" fontId="2" fillId="0" borderId="1" xfId="0" applyFont="1" applyBorder="1" applyAlignment="1"/>
    <xf numFmtId="0" fontId="4" fillId="0" borderId="0" xfId="0" applyFont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2" fontId="3" fillId="2" borderId="3" xfId="0" applyNumberFormat="1" applyFont="1" applyFill="1" applyBorder="1" applyAlignment="1">
      <alignment horizontal="center" textRotation="90"/>
    </xf>
    <xf numFmtId="0" fontId="3" fillId="2" borderId="4" xfId="0" applyFont="1" applyFill="1" applyBorder="1" applyAlignment="1">
      <alignment horizontal="center" textRotation="90"/>
    </xf>
    <xf numFmtId="0" fontId="3" fillId="2" borderId="3" xfId="0" applyFont="1" applyFill="1" applyBorder="1" applyAlignment="1">
      <alignment horizontal="center" textRotation="90"/>
    </xf>
    <xf numFmtId="0" fontId="0" fillId="2" borderId="0" xfId="0" applyFill="1" applyBorder="1"/>
    <xf numFmtId="164" fontId="0" fillId="2" borderId="0" xfId="0" applyNumberFormat="1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/>
    </xf>
    <xf numFmtId="164" fontId="4" fillId="2" borderId="4" xfId="0" applyNumberFormat="1" applyFont="1" applyFill="1" applyBorder="1" applyAlignment="1">
      <alignment horizontal="center"/>
    </xf>
    <xf numFmtId="164" fontId="4" fillId="2" borderId="3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164" fontId="3" fillId="2" borderId="3" xfId="0" applyNumberFormat="1" applyFont="1" applyFill="1" applyBorder="1" applyAlignment="1">
      <alignment horizontal="center"/>
    </xf>
    <xf numFmtId="0" fontId="4" fillId="2" borderId="3" xfId="0" applyNumberFormat="1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/>
    </xf>
    <xf numFmtId="2" fontId="3" fillId="2" borderId="3" xfId="0" applyNumberFormat="1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49" fontId="4" fillId="0" borderId="8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0" fontId="0" fillId="0" borderId="0" xfId="0"/>
    <xf numFmtId="0" fontId="2" fillId="0" borderId="0" xfId="0" applyFont="1"/>
    <xf numFmtId="0" fontId="0" fillId="0" borderId="0" xfId="0"/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3" fillId="2" borderId="5" xfId="0" applyNumberFormat="1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/>
    </xf>
    <xf numFmtId="0" fontId="4" fillId="2" borderId="3" xfId="0" applyNumberFormat="1" applyFont="1" applyFill="1" applyBorder="1" applyAlignment="1">
      <alignment horizontal="left"/>
    </xf>
    <xf numFmtId="49" fontId="4" fillId="2" borderId="3" xfId="0" applyNumberFormat="1" applyFont="1" applyFill="1" applyBorder="1" applyAlignment="1"/>
    <xf numFmtId="0" fontId="4" fillId="2" borderId="3" xfId="0" applyNumberFormat="1" applyFont="1" applyFill="1" applyBorder="1" applyAlignment="1">
      <alignment horizontal="left" vertical="center"/>
    </xf>
    <xf numFmtId="49" fontId="4" fillId="2" borderId="3" xfId="0" applyNumberFormat="1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left"/>
    </xf>
    <xf numFmtId="2" fontId="5" fillId="2" borderId="2" xfId="0" applyNumberFormat="1" applyFont="1" applyFill="1" applyBorder="1" applyAlignment="1">
      <alignment horizontal="center"/>
    </xf>
    <xf numFmtId="164" fontId="5" fillId="2" borderId="4" xfId="0" applyNumberFormat="1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"/>
  <sheetViews>
    <sheetView tabSelected="1" workbookViewId="0">
      <selection activeCell="I7" sqref="I7:I14"/>
    </sheetView>
  </sheetViews>
  <sheetFormatPr defaultRowHeight="15" x14ac:dyDescent="0.25"/>
  <cols>
    <col min="2" max="2" width="27.28515625" customWidth="1"/>
    <col min="3" max="3" width="10.42578125" customWidth="1"/>
    <col min="4" max="4" width="9.42578125" customWidth="1"/>
  </cols>
  <sheetData>
    <row r="1" spans="1:15" ht="31.5" customHeight="1" x14ac:dyDescent="0.25">
      <c r="A1" s="31" t="s">
        <v>0</v>
      </c>
      <c r="B1" s="31"/>
      <c r="C1" s="1"/>
      <c r="D1" s="1"/>
      <c r="E1" s="32"/>
      <c r="F1" s="32"/>
      <c r="G1" s="32"/>
      <c r="H1" s="32"/>
      <c r="M1" s="2"/>
      <c r="N1" s="2"/>
      <c r="O1" s="2"/>
    </row>
    <row r="2" spans="1:15" ht="15.75" x14ac:dyDescent="0.25">
      <c r="A2" s="33" t="s">
        <v>17</v>
      </c>
      <c r="B2" s="33"/>
      <c r="C2" s="33"/>
      <c r="D2" s="33"/>
      <c r="E2" s="5" t="s">
        <v>21</v>
      </c>
      <c r="F2" s="5"/>
      <c r="G2" s="5"/>
      <c r="H2" s="5"/>
      <c r="I2" s="3"/>
      <c r="J2" s="3"/>
      <c r="K2" s="3"/>
      <c r="L2" s="3"/>
      <c r="M2" s="4"/>
      <c r="N2" s="4"/>
      <c r="O2" s="4"/>
    </row>
    <row r="3" spans="1:15" x14ac:dyDescent="0.25">
      <c r="A3" s="34" t="s">
        <v>1</v>
      </c>
      <c r="B3" s="37" t="s">
        <v>2</v>
      </c>
      <c r="C3" s="40" t="s">
        <v>3</v>
      </c>
      <c r="D3" s="41"/>
      <c r="E3" s="42" t="s">
        <v>4</v>
      </c>
      <c r="F3" s="42"/>
      <c r="G3" s="42"/>
      <c r="H3" s="42"/>
      <c r="I3" s="42"/>
      <c r="J3" s="42"/>
      <c r="K3" s="46" t="s">
        <v>5</v>
      </c>
      <c r="L3" s="46"/>
      <c r="M3" s="47" t="s">
        <v>6</v>
      </c>
      <c r="N3" s="48"/>
      <c r="O3" s="9"/>
    </row>
    <row r="4" spans="1:15" x14ac:dyDescent="0.25">
      <c r="A4" s="35"/>
      <c r="B4" s="38"/>
      <c r="C4" s="40"/>
      <c r="D4" s="41"/>
      <c r="E4" s="42" t="s">
        <v>7</v>
      </c>
      <c r="F4" s="42"/>
      <c r="G4" s="46" t="s">
        <v>8</v>
      </c>
      <c r="H4" s="46"/>
      <c r="I4" s="42" t="s">
        <v>9</v>
      </c>
      <c r="J4" s="42"/>
      <c r="K4" s="46"/>
      <c r="L4" s="46"/>
      <c r="M4" s="49"/>
      <c r="N4" s="50"/>
      <c r="O4" s="9" t="s">
        <v>16</v>
      </c>
    </row>
    <row r="5" spans="1:15" ht="45.75" x14ac:dyDescent="0.25">
      <c r="A5" s="36"/>
      <c r="B5" s="39"/>
      <c r="C5" s="10" t="s">
        <v>10</v>
      </c>
      <c r="D5" s="11" t="s">
        <v>11</v>
      </c>
      <c r="E5" s="10" t="s">
        <v>10</v>
      </c>
      <c r="F5" s="11" t="s">
        <v>11</v>
      </c>
      <c r="G5" s="10" t="s">
        <v>10</v>
      </c>
      <c r="H5" s="11" t="s">
        <v>11</v>
      </c>
      <c r="I5" s="10" t="s">
        <v>10</v>
      </c>
      <c r="J5" s="11" t="s">
        <v>11</v>
      </c>
      <c r="K5" s="10" t="s">
        <v>10</v>
      </c>
      <c r="L5" s="11" t="s">
        <v>11</v>
      </c>
      <c r="M5" s="10" t="s">
        <v>10</v>
      </c>
      <c r="N5" s="11" t="s">
        <v>11</v>
      </c>
      <c r="O5" s="12"/>
    </row>
    <row r="6" spans="1:15" x14ac:dyDescent="0.25">
      <c r="A6" s="43" t="s">
        <v>12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5"/>
      <c r="M6" s="13"/>
      <c r="N6" s="14"/>
      <c r="O6" s="15"/>
    </row>
    <row r="7" spans="1:15" x14ac:dyDescent="0.25">
      <c r="A7" s="52" t="s">
        <v>22</v>
      </c>
      <c r="B7" s="53" t="s">
        <v>23</v>
      </c>
      <c r="C7" s="54" t="s">
        <v>20</v>
      </c>
      <c r="D7" s="52" t="s">
        <v>24</v>
      </c>
      <c r="E7" s="17">
        <v>2.04</v>
      </c>
      <c r="F7" s="17">
        <v>2.54</v>
      </c>
      <c r="G7" s="17">
        <v>5.99</v>
      </c>
      <c r="H7" s="17">
        <v>7.49</v>
      </c>
      <c r="I7" s="17">
        <v>13.84</v>
      </c>
      <c r="J7" s="17">
        <v>17.3</v>
      </c>
      <c r="K7" s="17">
        <v>120.16</v>
      </c>
      <c r="L7" s="17">
        <v>150.19999999999999</v>
      </c>
      <c r="M7" s="16">
        <v>13.46</v>
      </c>
      <c r="N7" s="19">
        <v>16.829999999999998</v>
      </c>
      <c r="O7" s="23">
        <v>13.3</v>
      </c>
    </row>
    <row r="8" spans="1:15" x14ac:dyDescent="0.25">
      <c r="A8" s="51" t="s">
        <v>25</v>
      </c>
      <c r="B8" s="55" t="s">
        <v>26</v>
      </c>
      <c r="C8" s="23">
        <v>100</v>
      </c>
      <c r="D8" s="23">
        <v>100</v>
      </c>
      <c r="E8" s="17">
        <v>12.05</v>
      </c>
      <c r="F8" s="17">
        <v>12.05</v>
      </c>
      <c r="G8" s="17">
        <v>10.75</v>
      </c>
      <c r="H8" s="17">
        <v>10.75</v>
      </c>
      <c r="I8" s="17">
        <v>14.07</v>
      </c>
      <c r="J8" s="17">
        <v>14.07</v>
      </c>
      <c r="K8" s="17">
        <v>291</v>
      </c>
      <c r="L8" s="17">
        <v>291</v>
      </c>
      <c r="M8" s="16">
        <v>0</v>
      </c>
      <c r="N8" s="19">
        <v>0</v>
      </c>
      <c r="O8" s="23">
        <v>36.5</v>
      </c>
    </row>
    <row r="9" spans="1:15" x14ac:dyDescent="0.25">
      <c r="A9" s="56" t="s">
        <v>27</v>
      </c>
      <c r="B9" s="55" t="s">
        <v>28</v>
      </c>
      <c r="C9" s="23">
        <v>150</v>
      </c>
      <c r="D9" s="23">
        <v>180</v>
      </c>
      <c r="E9" s="17">
        <v>3.57</v>
      </c>
      <c r="F9" s="17">
        <v>4.28</v>
      </c>
      <c r="G9" s="17">
        <v>5.43</v>
      </c>
      <c r="H9" s="17">
        <v>6.52</v>
      </c>
      <c r="I9" s="17">
        <v>15.26</v>
      </c>
      <c r="J9" s="17">
        <v>18.309999999999999</v>
      </c>
      <c r="K9" s="17">
        <v>124</v>
      </c>
      <c r="L9" s="17">
        <v>148.80000000000001</v>
      </c>
      <c r="M9" s="16">
        <v>79.72</v>
      </c>
      <c r="N9" s="19">
        <v>95.66</v>
      </c>
      <c r="O9" s="23">
        <v>13.35</v>
      </c>
    </row>
    <row r="10" spans="1:15" s="30" customFormat="1" x14ac:dyDescent="0.25">
      <c r="A10" s="57" t="s">
        <v>29</v>
      </c>
      <c r="B10" s="58" t="s">
        <v>30</v>
      </c>
      <c r="C10" s="57">
        <v>200</v>
      </c>
      <c r="D10" s="57">
        <v>200</v>
      </c>
      <c r="E10" s="59">
        <v>0.2</v>
      </c>
      <c r="F10" s="59">
        <v>0.2</v>
      </c>
      <c r="G10" s="59">
        <v>0.05</v>
      </c>
      <c r="H10" s="59">
        <v>0.05</v>
      </c>
      <c r="I10" s="59">
        <v>15</v>
      </c>
      <c r="J10" s="59">
        <v>15</v>
      </c>
      <c r="K10" s="59">
        <v>56.85</v>
      </c>
      <c r="L10" s="59">
        <v>56.85</v>
      </c>
      <c r="M10" s="57">
        <v>0.1</v>
      </c>
      <c r="N10" s="60">
        <v>0.1</v>
      </c>
      <c r="O10" s="61">
        <v>1.9</v>
      </c>
    </row>
    <row r="11" spans="1:15" x14ac:dyDescent="0.25">
      <c r="A11" s="27" t="s">
        <v>18</v>
      </c>
      <c r="B11" s="28" t="s">
        <v>19</v>
      </c>
      <c r="C11" s="16">
        <v>200</v>
      </c>
      <c r="D11" s="16">
        <v>200</v>
      </c>
      <c r="E11" s="17">
        <v>0</v>
      </c>
      <c r="F11" s="17">
        <v>0</v>
      </c>
      <c r="G11" s="19">
        <v>0</v>
      </c>
      <c r="H11" s="17">
        <v>0</v>
      </c>
      <c r="I11" s="17">
        <v>18.16</v>
      </c>
      <c r="J11" s="17">
        <v>18.16</v>
      </c>
      <c r="K11" s="17">
        <v>72</v>
      </c>
      <c r="L11" s="17">
        <v>72</v>
      </c>
      <c r="M11" s="16">
        <v>0</v>
      </c>
      <c r="N11" s="19">
        <v>0</v>
      </c>
      <c r="O11" s="23">
        <v>3.95</v>
      </c>
    </row>
    <row r="12" spans="1:15" x14ac:dyDescent="0.25">
      <c r="A12" s="16"/>
      <c r="B12" s="20" t="s">
        <v>13</v>
      </c>
      <c r="C12" s="16">
        <v>30</v>
      </c>
      <c r="D12" s="16">
        <v>30</v>
      </c>
      <c r="E12" s="17">
        <f>C12*6.6/100</f>
        <v>1.98</v>
      </c>
      <c r="F12" s="17">
        <f>D12*6.6/100</f>
        <v>1.98</v>
      </c>
      <c r="G12" s="17">
        <f>C12*1.1/100</f>
        <v>0.33</v>
      </c>
      <c r="H12" s="17">
        <f>D12*1.1/100</f>
        <v>0.33</v>
      </c>
      <c r="I12" s="17">
        <f>C12*43.9/100</f>
        <v>13.17</v>
      </c>
      <c r="J12" s="17">
        <f>D12*43.9/100</f>
        <v>13.17</v>
      </c>
      <c r="K12" s="17">
        <f>E12*4+G12*9+I12*4</f>
        <v>63.57</v>
      </c>
      <c r="L12" s="17">
        <f>F12*4+H12*9+J12*4</f>
        <v>63.57</v>
      </c>
      <c r="M12" s="16">
        <v>0.12</v>
      </c>
      <c r="N12" s="18">
        <v>0.16</v>
      </c>
      <c r="O12" s="19">
        <v>1.5</v>
      </c>
    </row>
    <row r="13" spans="1:15" x14ac:dyDescent="0.25">
      <c r="A13" s="16"/>
      <c r="B13" s="20" t="s">
        <v>14</v>
      </c>
      <c r="C13" s="16">
        <v>50</v>
      </c>
      <c r="D13" s="16">
        <v>60</v>
      </c>
      <c r="E13" s="17">
        <v>3.85</v>
      </c>
      <c r="F13" s="17">
        <v>4.62</v>
      </c>
      <c r="G13" s="17">
        <v>0.4</v>
      </c>
      <c r="H13" s="17">
        <v>0.48</v>
      </c>
      <c r="I13" s="17">
        <v>24.75</v>
      </c>
      <c r="J13" s="17">
        <v>29.7</v>
      </c>
      <c r="K13" s="17">
        <v>118</v>
      </c>
      <c r="L13" s="17">
        <v>141.6</v>
      </c>
      <c r="M13" s="16">
        <v>0.1</v>
      </c>
      <c r="N13" s="18">
        <v>0.1</v>
      </c>
      <c r="O13" s="19">
        <v>3.2</v>
      </c>
    </row>
    <row r="14" spans="1:15" s="30" customFormat="1" x14ac:dyDescent="0.25">
      <c r="A14" s="62" t="s">
        <v>31</v>
      </c>
      <c r="B14" s="63" t="s">
        <v>32</v>
      </c>
      <c r="C14" s="16">
        <v>75</v>
      </c>
      <c r="D14" s="16">
        <v>75</v>
      </c>
      <c r="E14" s="17">
        <f>C14*3.95/50</f>
        <v>5.9249999999999998</v>
      </c>
      <c r="F14" s="17">
        <f>D14*3.95/50</f>
        <v>5.9249999999999998</v>
      </c>
      <c r="G14" s="17">
        <f>C14*4.06/50</f>
        <v>6.089999999999999</v>
      </c>
      <c r="H14" s="17">
        <f>D14*4.06/50</f>
        <v>6.089999999999999</v>
      </c>
      <c r="I14" s="17">
        <f>C14*27.24/50</f>
        <v>40.859999999999992</v>
      </c>
      <c r="J14" s="17">
        <f>D14*27.24/50</f>
        <v>40.859999999999992</v>
      </c>
      <c r="K14" s="17">
        <f t="shared" ref="K14:L14" si="0">E14*4+G14*9+I14*4</f>
        <v>241.94999999999996</v>
      </c>
      <c r="L14" s="17">
        <f t="shared" si="0"/>
        <v>241.94999999999996</v>
      </c>
      <c r="M14" s="16">
        <v>0</v>
      </c>
      <c r="N14" s="19">
        <v>0</v>
      </c>
      <c r="O14" s="64">
        <v>6.3</v>
      </c>
    </row>
    <row r="15" spans="1:15" x14ac:dyDescent="0.25">
      <c r="A15" s="16"/>
      <c r="B15" s="21" t="s">
        <v>15</v>
      </c>
      <c r="C15" s="29">
        <v>1015</v>
      </c>
      <c r="D15" s="24">
        <v>1105</v>
      </c>
      <c r="E15" s="25">
        <f>SUM(E7:E14)</f>
        <v>29.615000000000002</v>
      </c>
      <c r="F15" s="25">
        <f>SUM(F7:F14)</f>
        <v>31.595000000000002</v>
      </c>
      <c r="G15" s="25">
        <f>SUM(G7:G14)</f>
        <v>29.04</v>
      </c>
      <c r="H15" s="25">
        <f>SUM(H7:H14)</f>
        <v>31.71</v>
      </c>
      <c r="I15" s="25">
        <f>SUM(I7:I14)</f>
        <v>155.10999999999999</v>
      </c>
      <c r="J15" s="25">
        <f>SUM(J7:J14)</f>
        <v>166.57</v>
      </c>
      <c r="K15" s="25">
        <f>SUM(K7:K14)</f>
        <v>1087.53</v>
      </c>
      <c r="L15" s="25">
        <f>SUM(L7:L14)</f>
        <v>1165.97</v>
      </c>
      <c r="M15" s="29">
        <f>SUM(M7:M14)</f>
        <v>93.5</v>
      </c>
      <c r="N15" s="26">
        <v>112.9</v>
      </c>
      <c r="O15" s="22">
        <f>SUM(O7:O14)</f>
        <v>80</v>
      </c>
    </row>
    <row r="16" spans="1:15" x14ac:dyDescent="0.25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N16" s="8"/>
      <c r="O16" s="8"/>
    </row>
  </sheetData>
  <mergeCells count="13">
    <mergeCell ref="A6:L6"/>
    <mergeCell ref="K3:L4"/>
    <mergeCell ref="M3:N4"/>
    <mergeCell ref="E4:F4"/>
    <mergeCell ref="G4:H4"/>
    <mergeCell ref="I4:J4"/>
    <mergeCell ref="A1:B1"/>
    <mergeCell ref="E1:H1"/>
    <mergeCell ref="A2:D2"/>
    <mergeCell ref="A3:A5"/>
    <mergeCell ref="B3:B5"/>
    <mergeCell ref="C3:D4"/>
    <mergeCell ref="E3:J3"/>
  </mergeCells>
  <pageMargins left="0.7" right="0.7" top="0.75" bottom="0.75" header="0.3" footer="0.3"/>
  <pageSetup paperSize="9"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2024-03-12T11:32:23Z</dcterms:modified>
</cp:coreProperties>
</file>